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270" windowWidth="12120" windowHeight="9120" activeTab="0"/>
  </bookViews>
  <sheets>
    <sheet name="ожидаемое" sheetId="1" r:id="rId1"/>
  </sheets>
  <definedNames>
    <definedName name="_xlnm.Print_Titles" localSheetId="0">'ожидаемое'!$4:$6</definedName>
    <definedName name="_xlnm.Print_Area" localSheetId="0">'ожидаемое'!$A$1:$E$48</definedName>
  </definedNames>
  <calcPr fullCalcOnLoad="1"/>
</workbook>
</file>

<file path=xl/sharedStrings.xml><?xml version="1.0" encoding="utf-8"?>
<sst xmlns="http://schemas.openxmlformats.org/spreadsheetml/2006/main" count="80" uniqueCount="79">
  <si>
    <t>Общегосударственные вопросы</t>
  </si>
  <si>
    <t>Национальная экономика</t>
  </si>
  <si>
    <t>Наименование показателя</t>
  </si>
  <si>
    <t>Жилищно-коммунальное хозяйство</t>
  </si>
  <si>
    <t>Социальная политика</t>
  </si>
  <si>
    <t xml:space="preserve">Код по бюджетной классификации </t>
  </si>
  <si>
    <t>0102</t>
  </si>
  <si>
    <t>0100</t>
  </si>
  <si>
    <t>0104</t>
  </si>
  <si>
    <t>0111</t>
  </si>
  <si>
    <t>0113</t>
  </si>
  <si>
    <t>0400</t>
  </si>
  <si>
    <t>0409</t>
  </si>
  <si>
    <t>0412</t>
  </si>
  <si>
    <t>0500</t>
  </si>
  <si>
    <t>0502</t>
  </si>
  <si>
    <t>0503</t>
  </si>
  <si>
    <t>1000</t>
  </si>
  <si>
    <t>1001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</si>
  <si>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</si>
  <si>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</si>
  <si>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</si>
  <si>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</si>
  <si>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</si>
  <si>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Дорожное хозяйство (дорожные фонды)</t>
  </si>
  <si>
    <t>Коммунальное хозяйство</t>
  </si>
  <si>
    <t>Благоустройство</t>
  </si>
  <si>
    <t>Пенсионное обеспечение</t>
  </si>
  <si>
    <t>ДОХОДЫ</t>
  </si>
  <si>
    <t>НАЛОГОВЫЕ    И НЕНАЛОГОВЫЕ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</si>
  <si>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</si>
  <si>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</si>
  <si>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</si>
  <si>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</si>
  <si>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Неналоговые доходы</t>
  </si>
  <si>
    <t xml:space="preserve">Прочие доходы от использования имущества </t>
  </si>
  <si>
    <t>Штрафные санкции</t>
  </si>
  <si>
    <t xml:space="preserve">Дотации </t>
  </si>
  <si>
    <t>Субвенции</t>
  </si>
  <si>
    <t>Трансферты</t>
  </si>
  <si>
    <t>РАСХОДЫ</t>
  </si>
  <si>
    <t xml:space="preserve">БЕЗВОЗМЕЗДНЫЕ  ПЕРЕЧИСЛЕНИЯ </t>
  </si>
  <si>
    <t xml:space="preserve">Налоговые доходы </t>
  </si>
  <si>
    <t>ИСТОЧНИКИ</t>
  </si>
  <si>
    <t>Кредиты кредитных организаций</t>
  </si>
  <si>
    <t>Бюджетные кредиты</t>
  </si>
  <si>
    <t>Источники внутреннего финансирования</t>
  </si>
  <si>
    <t>Изменение остатков средств бюджета</t>
  </si>
  <si>
    <t>Прочие источники финансирования</t>
  </si>
  <si>
    <t>0103000</t>
  </si>
  <si>
    <t>0106000</t>
  </si>
  <si>
    <t>0105000</t>
  </si>
  <si>
    <t>0102000</t>
  </si>
  <si>
    <t>10000000</t>
  </si>
  <si>
    <t>10102000</t>
  </si>
  <si>
    <t>10503000</t>
  </si>
  <si>
    <t>11109045</t>
  </si>
  <si>
    <t>11600000</t>
  </si>
  <si>
    <t>20000000</t>
  </si>
  <si>
    <t>20210000</t>
  </si>
  <si>
    <t>20230000</t>
  </si>
  <si>
    <t>20240000</t>
  </si>
  <si>
    <t>Национальная оборона</t>
  </si>
  <si>
    <t>0200</t>
  </si>
  <si>
    <t>Мобилизационная и вневойсковая подготовка</t>
  </si>
  <si>
    <t>0203</t>
  </si>
  <si>
    <t>ВСЕГО</t>
  </si>
  <si>
    <t>Результат: (+/-)</t>
  </si>
  <si>
    <t>10601000</t>
  </si>
  <si>
    <t>10606000</t>
  </si>
  <si>
    <t>(тыс. рублей)</t>
  </si>
  <si>
    <t>Ожидаемое исполнение за 2020 год</t>
  </si>
  <si>
    <t>Ожидаемое исполнение бюджета Любимовского  муниципального образования за 2020 год</t>
  </si>
  <si>
    <t>0505</t>
  </si>
  <si>
    <t>Доходы от оказания платных услуг  и компенсации  затрат  государства</t>
  </si>
  <si>
    <t>11301995</t>
  </si>
  <si>
    <t>Другие вопросы в области жилищно-коммунального хозяйства</t>
  </si>
  <si>
    <t>Уточненый бюджет на 01.10.2020 год</t>
  </si>
  <si>
    <t>Фактическое исполнение на 01.10.2020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</si>
</sst>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4" fontId="3" fillId="0" borderId="1">
      <alignment horizontal="right"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32" fillId="24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9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5" borderId="8" applyNumberFormat="0" applyAlignment="0" applyProtection="0"/>
    <xf numFmtId="0" fontId="1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0" borderId="0" xfId="0" applyFill="1" applyAlignment="1">
      <alignment/>
    </xf>
    <xf numFmtId="0" fontId="8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174" fontId="5" fillId="0" borderId="11" xfId="33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 shrinkToFit="1"/>
    </xf>
    <xf numFmtId="174" fontId="2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="70" zoomScaleNormal="110" zoomScaleSheetLayoutView="70" zoomScalePageLayoutView="0" workbookViewId="0" topLeftCell="A1">
      <selection activeCell="K26" sqref="K26"/>
    </sheetView>
  </sheetViews>
  <sheetFormatPr defaultColWidth="9.140625" defaultRowHeight="12"/>
  <cols>
    <col min="1" max="1" width="69.00390625" style="1" customWidth="1"/>
    <col min="2" max="2" width="20.8515625" style="1" customWidth="1"/>
    <col min="3" max="3" width="16.7109375" style="1" customWidth="1"/>
    <col min="4" max="4" width="18.421875" style="1" customWidth="1"/>
    <col min="5" max="5" width="17.8515625" style="1" customWidth="1"/>
    <col min="6" max="6" width="7.421875" style="2" customWidth="1"/>
    <col min="7" max="7" width="11.7109375" style="2" bestFit="1" customWidth="1"/>
    <col min="8" max="31" width="9.28125" style="2" customWidth="1"/>
  </cols>
  <sheetData>
    <row r="1" spans="1:5" s="10" customFormat="1" ht="18.75">
      <c r="A1" s="33" t="s">
        <v>72</v>
      </c>
      <c r="B1" s="33"/>
      <c r="C1" s="33"/>
      <c r="D1" s="33"/>
      <c r="E1" s="33"/>
    </row>
    <row r="2" spans="1:5" s="11" customFormat="1" ht="13.5" customHeight="1">
      <c r="A2" s="7"/>
      <c r="B2" s="7"/>
      <c r="C2" s="7"/>
      <c r="D2" s="7"/>
      <c r="E2" s="7"/>
    </row>
    <row r="3" s="10" customFormat="1" ht="16.5" customHeight="1">
      <c r="E3" s="13" t="s">
        <v>70</v>
      </c>
    </row>
    <row r="4" spans="1:5" s="10" customFormat="1" ht="24.75" customHeight="1">
      <c r="A4" s="36" t="s">
        <v>2</v>
      </c>
      <c r="B4" s="35" t="s">
        <v>5</v>
      </c>
      <c r="C4" s="34" t="s">
        <v>77</v>
      </c>
      <c r="D4" s="34" t="s">
        <v>78</v>
      </c>
      <c r="E4" s="34" t="s">
        <v>71</v>
      </c>
    </row>
    <row r="5" spans="1:5" s="12" customFormat="1" ht="63" customHeight="1">
      <c r="A5" s="36"/>
      <c r="B5" s="35"/>
      <c r="C5" s="34"/>
      <c r="D5" s="34"/>
      <c r="E5" s="34"/>
    </row>
    <row r="6" spans="1:5" s="12" customFormat="1" ht="14.25" customHeight="1">
      <c r="A6" s="29">
        <v>1</v>
      </c>
      <c r="B6" s="30">
        <v>2</v>
      </c>
      <c r="C6" s="29">
        <v>3</v>
      </c>
      <c r="D6" s="29">
        <v>4</v>
      </c>
      <c r="E6" s="29">
        <v>5</v>
      </c>
    </row>
    <row r="7" spans="1:5" s="12" customFormat="1" ht="21.75" customHeight="1">
      <c r="A7" s="32" t="s">
        <v>28</v>
      </c>
      <c r="B7" s="32"/>
      <c r="C7" s="32"/>
      <c r="D7" s="32"/>
      <c r="E7" s="32"/>
    </row>
    <row r="8" spans="1:5" s="12" customFormat="1" ht="26.25" customHeight="1">
      <c r="A8" s="26" t="s">
        <v>29</v>
      </c>
      <c r="B8" s="14" t="s">
        <v>53</v>
      </c>
      <c r="C8" s="17">
        <f>C9+C14</f>
        <v>2485.8</v>
      </c>
      <c r="D8" s="17">
        <f>D9+D14</f>
        <v>1499.3</v>
      </c>
      <c r="E8" s="17">
        <f>E9+E14</f>
        <v>2539.5</v>
      </c>
    </row>
    <row r="9" spans="1:5" s="12" customFormat="1" ht="18.75">
      <c r="A9" s="27" t="s">
        <v>42</v>
      </c>
      <c r="B9" s="14"/>
      <c r="C9" s="17">
        <f>SUM(C10:C13)</f>
        <v>1576.3</v>
      </c>
      <c r="D9" s="17">
        <f>SUM(D10:D13)</f>
        <v>850.3</v>
      </c>
      <c r="E9" s="17">
        <f>SUM(E10:E13)</f>
        <v>1630</v>
      </c>
    </row>
    <row r="10" spans="1:5" s="12" customFormat="1" ht="21" customHeight="1">
      <c r="A10" s="25" t="s">
        <v>30</v>
      </c>
      <c r="B10" s="14" t="s">
        <v>54</v>
      </c>
      <c r="C10" s="15">
        <v>210.8</v>
      </c>
      <c r="D10" s="15">
        <v>219.2</v>
      </c>
      <c r="E10" s="15">
        <v>292</v>
      </c>
    </row>
    <row r="11" spans="1:7" s="11" customFormat="1" ht="19.5" customHeight="1">
      <c r="A11" s="25" t="s">
        <v>31</v>
      </c>
      <c r="B11" s="14" t="s">
        <v>55</v>
      </c>
      <c r="C11" s="15">
        <v>256.5</v>
      </c>
      <c r="D11" s="15">
        <v>229</v>
      </c>
      <c r="E11" s="15">
        <v>229</v>
      </c>
      <c r="F11" s="10"/>
      <c r="G11" s="10"/>
    </row>
    <row r="12" spans="1:7" s="11" customFormat="1" ht="15.75">
      <c r="A12" s="25" t="s">
        <v>32</v>
      </c>
      <c r="B12" s="14" t="s">
        <v>68</v>
      </c>
      <c r="C12" s="15">
        <v>167</v>
      </c>
      <c r="D12" s="15">
        <v>29.7</v>
      </c>
      <c r="E12" s="15">
        <v>167</v>
      </c>
      <c r="F12" s="10"/>
      <c r="G12" s="10"/>
    </row>
    <row r="13" spans="1:7" s="11" customFormat="1" ht="15.75">
      <c r="A13" s="25" t="s">
        <v>33</v>
      </c>
      <c r="B13" s="14" t="s">
        <v>69</v>
      </c>
      <c r="C13" s="15">
        <v>942</v>
      </c>
      <c r="D13" s="15">
        <v>372.4</v>
      </c>
      <c r="E13" s="15">
        <v>942</v>
      </c>
      <c r="F13" s="10"/>
      <c r="G13" s="10"/>
    </row>
    <row r="14" spans="1:7" s="11" customFormat="1" ht="24" customHeight="1">
      <c r="A14" s="27" t="s">
        <v>34</v>
      </c>
      <c r="B14" s="14"/>
      <c r="C14" s="17">
        <f>C15+C16+C17</f>
        <v>909.5</v>
      </c>
      <c r="D14" s="17">
        <f>D15+D16+D17</f>
        <v>649</v>
      </c>
      <c r="E14" s="17">
        <f>SUM(E15:E17)</f>
        <v>909.5</v>
      </c>
      <c r="F14" s="10"/>
      <c r="G14" s="10"/>
    </row>
    <row r="15" spans="1:7" s="11" customFormat="1" ht="21" customHeight="1">
      <c r="A15" s="25" t="s">
        <v>35</v>
      </c>
      <c r="B15" s="14" t="s">
        <v>56</v>
      </c>
      <c r="C15" s="15">
        <v>85.4</v>
      </c>
      <c r="D15" s="15">
        <v>61.7</v>
      </c>
      <c r="E15" s="15">
        <v>85.4</v>
      </c>
      <c r="F15" s="10"/>
      <c r="G15" s="10"/>
    </row>
    <row r="16" spans="1:7" s="11" customFormat="1" ht="28.5" customHeight="1">
      <c r="A16" s="25" t="s">
        <v>74</v>
      </c>
      <c r="B16" s="14" t="s">
        <v>75</v>
      </c>
      <c r="C16" s="15">
        <v>819.1</v>
      </c>
      <c r="D16" s="15">
        <v>582.3</v>
      </c>
      <c r="E16" s="15">
        <v>819.1</v>
      </c>
      <c r="F16" s="10"/>
      <c r="G16" s="10"/>
    </row>
    <row r="17" spans="1:7" s="11" customFormat="1" ht="21" customHeight="1">
      <c r="A17" s="25" t="s">
        <v>36</v>
      </c>
      <c r="B17" s="14" t="s">
        <v>57</v>
      </c>
      <c r="C17" s="15">
        <v>5</v>
      </c>
      <c r="D17" s="15">
        <v>5</v>
      </c>
      <c r="E17" s="15">
        <v>5</v>
      </c>
      <c r="F17" s="10"/>
      <c r="G17" s="10"/>
    </row>
    <row r="18" spans="1:7" s="11" customFormat="1" ht="24" customHeight="1">
      <c r="A18" s="26" t="s">
        <v>41</v>
      </c>
      <c r="B18" s="14" t="s">
        <v>58</v>
      </c>
      <c r="C18" s="17">
        <f>SUM(C19:C21)</f>
        <v>1303.8</v>
      </c>
      <c r="D18" s="17">
        <f>SUM(D19:D21)</f>
        <v>758.5</v>
      </c>
      <c r="E18" s="17">
        <f>SUM(E19:E21)</f>
        <v>1313.7</v>
      </c>
      <c r="F18" s="10"/>
      <c r="G18" s="10"/>
    </row>
    <row r="19" spans="1:7" s="11" customFormat="1" ht="18.75" customHeight="1">
      <c r="A19" s="25" t="s">
        <v>37</v>
      </c>
      <c r="B19" s="14" t="s">
        <v>59</v>
      </c>
      <c r="C19" s="15">
        <v>53.1</v>
      </c>
      <c r="D19" s="15">
        <v>39.8</v>
      </c>
      <c r="E19" s="15">
        <v>53.1</v>
      </c>
      <c r="F19" s="10"/>
      <c r="G19" s="10"/>
    </row>
    <row r="20" spans="1:7" s="11" customFormat="1" ht="18.75" customHeight="1">
      <c r="A20" s="25" t="s">
        <v>38</v>
      </c>
      <c r="B20" s="14" t="s">
        <v>60</v>
      </c>
      <c r="C20" s="15">
        <v>81</v>
      </c>
      <c r="D20" s="15">
        <v>57.2</v>
      </c>
      <c r="E20" s="15">
        <v>90.9</v>
      </c>
      <c r="F20" s="10"/>
      <c r="G20" s="10"/>
    </row>
    <row r="21" spans="1:7" s="11" customFormat="1" ht="20.25" customHeight="1">
      <c r="A21" s="25" t="s">
        <v>39</v>
      </c>
      <c r="B21" s="14" t="s">
        <v>61</v>
      </c>
      <c r="C21" s="15">
        <v>1169.7</v>
      </c>
      <c r="D21" s="15">
        <v>661.5</v>
      </c>
      <c r="E21" s="15">
        <v>1169.7</v>
      </c>
      <c r="F21" s="10"/>
      <c r="G21" s="10"/>
    </row>
    <row r="22" spans="1:7" s="11" customFormat="1" ht="20.25" customHeight="1">
      <c r="A22" s="27" t="s">
        <v>66</v>
      </c>
      <c r="B22" s="14"/>
      <c r="C22" s="17">
        <f>C8+C18</f>
        <v>3789.6000000000004</v>
      </c>
      <c r="D22" s="17">
        <f>D8+D18</f>
        <v>2257.8</v>
      </c>
      <c r="E22" s="17">
        <f>E8+E18</f>
        <v>3853.2</v>
      </c>
      <c r="F22" s="10"/>
      <c r="G22" s="10"/>
    </row>
    <row r="23" spans="1:7" s="11" customFormat="1" ht="18.75">
      <c r="A23" s="32" t="s">
        <v>40</v>
      </c>
      <c r="B23" s="32"/>
      <c r="C23" s="32"/>
      <c r="D23" s="32"/>
      <c r="E23" s="32"/>
      <c r="F23" s="10"/>
      <c r="G23" s="10"/>
    </row>
    <row r="24" spans="1:7" s="11" customFormat="1" ht="15.75">
      <c r="A24" s="26" t="s">
        <v>0</v>
      </c>
      <c r="B24" s="31" t="s">
        <v>7</v>
      </c>
      <c r="C24" s="21">
        <f>SUM(C25:C28)</f>
        <v>1380.8000000000002</v>
      </c>
      <c r="D24" s="21">
        <f>SUM(D25:D28)</f>
        <v>749.4</v>
      </c>
      <c r="E24" s="21">
        <f>SUM(E25:E28)</f>
        <v>1410</v>
      </c>
      <c r="F24" s="10"/>
      <c r="G24" s="10"/>
    </row>
    <row r="25" spans="1:7" s="11" customFormat="1" ht="47.25">
      <c r="A25" s="8" t="s">
        <v>19</v>
      </c>
      <c r="B25" s="18" t="s">
        <v>6</v>
      </c>
      <c r="C25" s="19">
        <v>518.7</v>
      </c>
      <c r="D25" s="19">
        <v>325.2</v>
      </c>
      <c r="E25" s="19">
        <v>584.4</v>
      </c>
      <c r="F25" s="10"/>
      <c r="G25" s="10"/>
    </row>
    <row r="26" spans="1:5" s="11" customFormat="1" ht="63">
      <c r="A26" s="8" t="s">
        <v>20</v>
      </c>
      <c r="B26" s="18" t="s">
        <v>8</v>
      </c>
      <c r="C26" s="19">
        <v>675.1</v>
      </c>
      <c r="D26" s="19">
        <v>357.6</v>
      </c>
      <c r="E26" s="19">
        <v>653.6</v>
      </c>
    </row>
    <row r="27" spans="1:5" s="11" customFormat="1" ht="15.75">
      <c r="A27" s="8" t="s">
        <v>21</v>
      </c>
      <c r="B27" s="18" t="s">
        <v>9</v>
      </c>
      <c r="C27" s="19">
        <v>10</v>
      </c>
      <c r="D27" s="19">
        <v>0</v>
      </c>
      <c r="E27" s="19">
        <v>0</v>
      </c>
    </row>
    <row r="28" spans="1:5" s="11" customFormat="1" ht="15.75">
      <c r="A28" s="8" t="s">
        <v>22</v>
      </c>
      <c r="B28" s="18" t="s">
        <v>10</v>
      </c>
      <c r="C28" s="19">
        <v>177</v>
      </c>
      <c r="D28" s="19">
        <v>66.6</v>
      </c>
      <c r="E28" s="19">
        <v>172</v>
      </c>
    </row>
    <row r="29" spans="1:5" s="11" customFormat="1" ht="15.75">
      <c r="A29" s="9" t="s">
        <v>62</v>
      </c>
      <c r="B29" s="20" t="s">
        <v>63</v>
      </c>
      <c r="C29" s="21">
        <f>C30</f>
        <v>81</v>
      </c>
      <c r="D29" s="21">
        <f>D30</f>
        <v>57.2</v>
      </c>
      <c r="E29" s="21">
        <f>E30</f>
        <v>90.9</v>
      </c>
    </row>
    <row r="30" spans="1:5" s="11" customFormat="1" ht="15.75">
      <c r="A30" s="25" t="s">
        <v>64</v>
      </c>
      <c r="B30" s="18" t="s">
        <v>65</v>
      </c>
      <c r="C30" s="22">
        <v>81</v>
      </c>
      <c r="D30" s="22">
        <v>57.2</v>
      </c>
      <c r="E30" s="22">
        <v>90.9</v>
      </c>
    </row>
    <row r="31" spans="1:5" s="11" customFormat="1" ht="15.75">
      <c r="A31" s="26" t="s">
        <v>1</v>
      </c>
      <c r="B31" s="20" t="s">
        <v>11</v>
      </c>
      <c r="C31" s="21">
        <f>SUM(C32:C33)</f>
        <v>1179.7</v>
      </c>
      <c r="D31" s="21">
        <f>SUM(D32:D33)</f>
        <v>661.5</v>
      </c>
      <c r="E31" s="21">
        <f>SUM(E32:E33)</f>
        <v>1184.7</v>
      </c>
    </row>
    <row r="32" spans="1:5" s="11" customFormat="1" ht="15.75">
      <c r="A32" s="8" t="s">
        <v>24</v>
      </c>
      <c r="B32" s="18" t="s">
        <v>12</v>
      </c>
      <c r="C32" s="19">
        <v>1169.7</v>
      </c>
      <c r="D32" s="19">
        <v>661.5</v>
      </c>
      <c r="E32" s="19">
        <v>1169.7</v>
      </c>
    </row>
    <row r="33" spans="1:5" s="11" customFormat="1" ht="15.75">
      <c r="A33" s="8" t="s">
        <v>23</v>
      </c>
      <c r="B33" s="18" t="s">
        <v>13</v>
      </c>
      <c r="C33" s="19">
        <v>10</v>
      </c>
      <c r="D33" s="19">
        <v>0</v>
      </c>
      <c r="E33" s="19">
        <v>15</v>
      </c>
    </row>
    <row r="34" spans="1:5" s="11" customFormat="1" ht="15.75">
      <c r="A34" s="26" t="s">
        <v>3</v>
      </c>
      <c r="B34" s="20" t="s">
        <v>14</v>
      </c>
      <c r="C34" s="21">
        <f>C35+C36+C37</f>
        <v>1095.1</v>
      </c>
      <c r="D34" s="21">
        <f>D35+D36+D37</f>
        <v>653.2</v>
      </c>
      <c r="E34" s="21">
        <f>E35+E36+E37</f>
        <v>1095.1</v>
      </c>
    </row>
    <row r="35" spans="1:5" s="11" customFormat="1" ht="15.75">
      <c r="A35" s="8" t="s">
        <v>25</v>
      </c>
      <c r="B35" s="18" t="s">
        <v>15</v>
      </c>
      <c r="C35" s="19">
        <v>465.6</v>
      </c>
      <c r="D35" s="19">
        <v>136.5</v>
      </c>
      <c r="E35" s="19">
        <v>341.6</v>
      </c>
    </row>
    <row r="36" spans="1:5" s="11" customFormat="1" ht="15.75">
      <c r="A36" s="8" t="s">
        <v>26</v>
      </c>
      <c r="B36" s="18" t="s">
        <v>16</v>
      </c>
      <c r="C36" s="19">
        <v>263</v>
      </c>
      <c r="D36" s="19">
        <v>166.8</v>
      </c>
      <c r="E36" s="19">
        <v>276</v>
      </c>
    </row>
    <row r="37" spans="1:5" s="11" customFormat="1" ht="31.5">
      <c r="A37" s="8" t="s">
        <v>76</v>
      </c>
      <c r="B37" s="18" t="s">
        <v>73</v>
      </c>
      <c r="C37" s="19">
        <v>366.5</v>
      </c>
      <c r="D37" s="19">
        <v>349.9</v>
      </c>
      <c r="E37" s="19">
        <v>477.5</v>
      </c>
    </row>
    <row r="38" spans="1:5" s="11" customFormat="1" ht="15.75">
      <c r="A38" s="26" t="s">
        <v>4</v>
      </c>
      <c r="B38" s="20" t="s">
        <v>17</v>
      </c>
      <c r="C38" s="21">
        <f>C39</f>
        <v>58.5</v>
      </c>
      <c r="D38" s="21">
        <f>D39</f>
        <v>39</v>
      </c>
      <c r="E38" s="21">
        <f>E39</f>
        <v>78</v>
      </c>
    </row>
    <row r="39" spans="1:5" s="11" customFormat="1" ht="15.75">
      <c r="A39" s="8" t="s">
        <v>27</v>
      </c>
      <c r="B39" s="18" t="s">
        <v>18</v>
      </c>
      <c r="C39" s="19">
        <v>58.5</v>
      </c>
      <c r="D39" s="19">
        <v>39</v>
      </c>
      <c r="E39" s="19">
        <v>78</v>
      </c>
    </row>
    <row r="40" spans="1:5" s="11" customFormat="1" ht="18.75">
      <c r="A40" s="27" t="s">
        <v>66</v>
      </c>
      <c r="B40" s="14"/>
      <c r="C40" s="21">
        <f>C24+C29+C31+C34+C38</f>
        <v>3795.1</v>
      </c>
      <c r="D40" s="21">
        <f>D24+D29+D31+D34+D38</f>
        <v>2160.3</v>
      </c>
      <c r="E40" s="21">
        <f>E24+E29+E31+E34+E38</f>
        <v>3858.7000000000003</v>
      </c>
    </row>
    <row r="41" spans="1:5" s="11" customFormat="1" ht="18.75">
      <c r="A41" s="27" t="s">
        <v>67</v>
      </c>
      <c r="B41" s="14"/>
      <c r="C41" s="21">
        <f>C22-C40</f>
        <v>-5.499999999999545</v>
      </c>
      <c r="D41" s="21">
        <f>D22-D40</f>
        <v>97.5</v>
      </c>
      <c r="E41" s="21">
        <f>E22-E40</f>
        <v>-5.500000000000455</v>
      </c>
    </row>
    <row r="42" spans="1:5" s="11" customFormat="1" ht="18.75">
      <c r="A42" s="32" t="s">
        <v>43</v>
      </c>
      <c r="B42" s="32"/>
      <c r="C42" s="32"/>
      <c r="D42" s="32"/>
      <c r="E42" s="32"/>
    </row>
    <row r="43" spans="1:5" s="11" customFormat="1" ht="18.75">
      <c r="A43" s="27" t="s">
        <v>46</v>
      </c>
      <c r="B43" s="23"/>
      <c r="C43" s="24">
        <f>C44+C45+C46+C47</f>
        <v>5.499999999999545</v>
      </c>
      <c r="D43" s="24">
        <f>D44+D45+D46+D47</f>
        <v>-97.5</v>
      </c>
      <c r="E43" s="24">
        <f>E44+E45+E46+E47</f>
        <v>0</v>
      </c>
    </row>
    <row r="44" spans="1:5" s="11" customFormat="1" ht="18.75">
      <c r="A44" s="28" t="s">
        <v>44</v>
      </c>
      <c r="B44" s="14" t="s">
        <v>52</v>
      </c>
      <c r="C44" s="16"/>
      <c r="D44" s="15"/>
      <c r="E44" s="15"/>
    </row>
    <row r="45" spans="1:5" s="11" customFormat="1" ht="18.75">
      <c r="A45" s="28" t="s">
        <v>45</v>
      </c>
      <c r="B45" s="14" t="s">
        <v>49</v>
      </c>
      <c r="C45" s="22"/>
      <c r="D45" s="22"/>
      <c r="E45" s="22"/>
    </row>
    <row r="46" spans="1:5" s="11" customFormat="1" ht="18.75">
      <c r="A46" s="28" t="s">
        <v>48</v>
      </c>
      <c r="B46" s="14" t="s">
        <v>50</v>
      </c>
      <c r="C46" s="22"/>
      <c r="D46" s="22"/>
      <c r="E46" s="22"/>
    </row>
    <row r="47" spans="1:5" s="11" customFormat="1" ht="18.75">
      <c r="A47" s="28" t="s">
        <v>47</v>
      </c>
      <c r="B47" s="14" t="s">
        <v>51</v>
      </c>
      <c r="C47" s="22">
        <f>C40-C22</f>
        <v>5.499999999999545</v>
      </c>
      <c r="D47" s="22">
        <f>D40-D22</f>
        <v>-97.5</v>
      </c>
      <c r="E47" s="22">
        <f>C47+E22-E40</f>
        <v>0</v>
      </c>
    </row>
    <row r="48" spans="1:5" s="6" customFormat="1" ht="18.75" hidden="1">
      <c r="A48" s="3"/>
      <c r="B48" s="4"/>
      <c r="C48" s="5"/>
      <c r="D48" s="5"/>
      <c r="E48" s="5"/>
    </row>
    <row r="49" ht="11.25" hidden="1"/>
    <row r="50" ht="11.25" hidden="1"/>
    <row r="51" ht="11.25" hidden="1"/>
  </sheetData>
  <sheetProtection/>
  <mergeCells count="9">
    <mergeCell ref="A7:E7"/>
    <mergeCell ref="A23:E23"/>
    <mergeCell ref="A42:E42"/>
    <mergeCell ref="A1:E1"/>
    <mergeCell ref="C4:C5"/>
    <mergeCell ref="B4:B5"/>
    <mergeCell ref="A4:A5"/>
    <mergeCell ref="D4:D5"/>
    <mergeCell ref="E4:E5"/>
  </mergeCells>
  <printOptions/>
  <pageMargins left="1.1811023622047245" right="0.3937007874015748" top="0.7874015748031497" bottom="0.7874015748031497" header="0.5905511811023623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Любимово2</cp:lastModifiedBy>
  <cp:lastPrinted>2020-10-29T09:20:38Z</cp:lastPrinted>
  <dcterms:created xsi:type="dcterms:W3CDTF">2009-04-17T07:03:32Z</dcterms:created>
  <dcterms:modified xsi:type="dcterms:W3CDTF">2020-11-11T09:36:11Z</dcterms:modified>
  <cp:category/>
  <cp:version/>
  <cp:contentType/>
  <cp:contentStatus/>
</cp:coreProperties>
</file>